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2915" activeTab="0"/>
  </bookViews>
  <sheets>
    <sheet name="Ex3eqt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<sst xmlns="http://schemas.openxmlformats.org/spreadsheetml/2006/main" count="58" uniqueCount="32">
  <si>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Some Aspects of Perception</t>
  </si>
  <si>
    <t>c''</t>
  </si>
  <si>
    <t>e''</t>
  </si>
  <si>
    <t>f''</t>
  </si>
  <si>
    <t>e'</t>
  </si>
  <si>
    <t>c'</t>
  </si>
  <si>
    <t>a'</t>
  </si>
  <si>
    <t>c</t>
  </si>
  <si>
    <t>A</t>
  </si>
  <si>
    <t>F</t>
  </si>
  <si>
    <t>D</t>
  </si>
  <si>
    <t>d''</t>
  </si>
  <si>
    <t>b'</t>
  </si>
  <si>
    <t>G</t>
  </si>
  <si>
    <t>E</t>
  </si>
  <si>
    <t>g'</t>
  </si>
  <si>
    <t>d'</t>
  </si>
  <si>
    <t>program</t>
  </si>
  <si>
    <t>tempo</t>
  </si>
  <si>
    <t>Vn</t>
  </si>
  <si>
    <t>Va</t>
  </si>
  <si>
    <t>Vc</t>
  </si>
  <si>
    <t>Journal of Music Theory, vol. 5, no. 2, 1961</t>
  </si>
  <si>
    <r>
      <rPr>
        <sz val="11"/>
        <color theme="1"/>
        <rFont val="Calibri"/>
        <family val="2"/>
      </rPr>
      <t xml:space="preserve">by </t>
    </r>
    <r>
      <rPr>
        <b/>
        <sz val="14"/>
        <color indexed="8"/>
        <rFont val="Calibri"/>
        <family val="2"/>
      </rPr>
      <t>Charles Shackford</t>
    </r>
  </si>
  <si>
    <t>time</t>
  </si>
  <si>
    <t>pitch</t>
  </si>
  <si>
    <t>length</t>
  </si>
  <si>
    <t>expr.</t>
  </si>
  <si>
    <t>part</t>
  </si>
  <si>
    <t>time axis</t>
  </si>
  <si>
    <t>Example 3 with Equal temperament</t>
  </si>
  <si>
    <t>OBS: Define parts 0, 1, and 2 in order to hear all voices!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</si>
</sst>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1" name="Note"/>
        <xdr:cNvSpPr>
          <a:spLocks/>
        </xdr:cNvSpPr>
      </xdr:nvSpPr>
      <xdr:spPr>
        <a:xfrm>
          <a:off x="24384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2" name="Note"/>
        <xdr:cNvSpPr>
          <a:spLocks/>
        </xdr:cNvSpPr>
      </xdr:nvSpPr>
      <xdr:spPr>
        <a:xfrm>
          <a:off x="36576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3" name="Note"/>
        <xdr:cNvSpPr>
          <a:spLocks/>
        </xdr:cNvSpPr>
      </xdr:nvSpPr>
      <xdr:spPr>
        <a:xfrm>
          <a:off x="36576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4" name="Note"/>
        <xdr:cNvSpPr>
          <a:spLocks/>
        </xdr:cNvSpPr>
      </xdr:nvSpPr>
      <xdr:spPr>
        <a:xfrm>
          <a:off x="24384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5" name="Note"/>
        <xdr:cNvSpPr>
          <a:spLocks/>
        </xdr:cNvSpPr>
      </xdr:nvSpPr>
      <xdr:spPr>
        <a:xfrm>
          <a:off x="24384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6" name="Note"/>
        <xdr:cNvSpPr>
          <a:spLocks/>
        </xdr:cNvSpPr>
      </xdr:nvSpPr>
      <xdr:spPr>
        <a:xfrm>
          <a:off x="36576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0</xdr:colOff>
      <xdr:row>8</xdr:row>
      <xdr:rowOff>0</xdr:rowOff>
    </xdr:to>
    <xdr:sp>
      <xdr:nvSpPr>
        <xdr:cNvPr id="7" name="Note"/>
        <xdr:cNvSpPr>
          <a:spLocks/>
        </xdr:cNvSpPr>
      </xdr:nvSpPr>
      <xdr:spPr>
        <a:xfrm>
          <a:off x="60960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14</xdr:row>
      <xdr:rowOff>0</xdr:rowOff>
    </xdr:to>
    <xdr:sp>
      <xdr:nvSpPr>
        <xdr:cNvPr id="8" name="Note"/>
        <xdr:cNvSpPr>
          <a:spLocks/>
        </xdr:cNvSpPr>
      </xdr:nvSpPr>
      <xdr:spPr>
        <a:xfrm>
          <a:off x="60960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9" name="Note"/>
        <xdr:cNvSpPr>
          <a:spLocks/>
        </xdr:cNvSpPr>
      </xdr:nvSpPr>
      <xdr:spPr>
        <a:xfrm>
          <a:off x="60960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10" name="Note"/>
        <xdr:cNvSpPr>
          <a:spLocks/>
        </xdr:cNvSpPr>
      </xdr:nvSpPr>
      <xdr:spPr>
        <a:xfrm>
          <a:off x="48768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11" name="Note"/>
        <xdr:cNvSpPr>
          <a:spLocks/>
        </xdr:cNvSpPr>
      </xdr:nvSpPr>
      <xdr:spPr>
        <a:xfrm>
          <a:off x="48768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12" name="Note"/>
        <xdr:cNvSpPr>
          <a:spLocks/>
        </xdr:cNvSpPr>
      </xdr:nvSpPr>
      <xdr:spPr>
        <a:xfrm>
          <a:off x="48768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3" name="Note"/>
        <xdr:cNvSpPr>
          <a:spLocks/>
        </xdr:cNvSpPr>
      </xdr:nvSpPr>
      <xdr:spPr>
        <a:xfrm>
          <a:off x="12192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4" name="Note"/>
        <xdr:cNvSpPr>
          <a:spLocks/>
        </xdr:cNvSpPr>
      </xdr:nvSpPr>
      <xdr:spPr>
        <a:xfrm>
          <a:off x="12192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5" name="Note"/>
        <xdr:cNvSpPr>
          <a:spLocks/>
        </xdr:cNvSpPr>
      </xdr:nvSpPr>
      <xdr:spPr>
        <a:xfrm>
          <a:off x="12192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0</xdr:colOff>
      <xdr:row>8</xdr:row>
      <xdr:rowOff>0</xdr:rowOff>
    </xdr:to>
    <xdr:sp>
      <xdr:nvSpPr>
        <xdr:cNvPr id="16" name="Note"/>
        <xdr:cNvSpPr>
          <a:spLocks/>
        </xdr:cNvSpPr>
      </xdr:nvSpPr>
      <xdr:spPr>
        <a:xfrm>
          <a:off x="73152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7" name="Note"/>
        <xdr:cNvSpPr>
          <a:spLocks/>
        </xdr:cNvSpPr>
      </xdr:nvSpPr>
      <xdr:spPr>
        <a:xfrm>
          <a:off x="73152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8" name="Note"/>
        <xdr:cNvSpPr>
          <a:spLocks/>
        </xdr:cNvSpPr>
      </xdr:nvSpPr>
      <xdr:spPr>
        <a:xfrm>
          <a:off x="73152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14</xdr:row>
      <xdr:rowOff>0</xdr:rowOff>
    </xdr:to>
    <xdr:sp>
      <xdr:nvSpPr>
        <xdr:cNvPr id="19" name="Note"/>
        <xdr:cNvSpPr>
          <a:spLocks/>
        </xdr:cNvSpPr>
      </xdr:nvSpPr>
      <xdr:spPr>
        <a:xfrm>
          <a:off x="85344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17</xdr:col>
      <xdr:colOff>0</xdr:colOff>
      <xdr:row>14</xdr:row>
      <xdr:rowOff>0</xdr:rowOff>
    </xdr:to>
    <xdr:sp>
      <xdr:nvSpPr>
        <xdr:cNvPr id="20" name="Note"/>
        <xdr:cNvSpPr>
          <a:spLocks/>
        </xdr:cNvSpPr>
      </xdr:nvSpPr>
      <xdr:spPr>
        <a:xfrm>
          <a:off x="97536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21" name="Note"/>
        <xdr:cNvSpPr>
          <a:spLocks/>
        </xdr:cNvSpPr>
      </xdr:nvSpPr>
      <xdr:spPr>
        <a:xfrm>
          <a:off x="97536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17</xdr:col>
      <xdr:colOff>0</xdr:colOff>
      <xdr:row>20</xdr:row>
      <xdr:rowOff>0</xdr:rowOff>
    </xdr:to>
    <xdr:sp>
      <xdr:nvSpPr>
        <xdr:cNvPr id="22" name="Note"/>
        <xdr:cNvSpPr>
          <a:spLocks/>
        </xdr:cNvSpPr>
      </xdr:nvSpPr>
      <xdr:spPr>
        <a:xfrm>
          <a:off x="97536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0</xdr:colOff>
      <xdr:row>8</xdr:row>
      <xdr:rowOff>0</xdr:rowOff>
    </xdr:to>
    <xdr:sp>
      <xdr:nvSpPr>
        <xdr:cNvPr id="23" name="Note"/>
        <xdr:cNvSpPr>
          <a:spLocks/>
        </xdr:cNvSpPr>
      </xdr:nvSpPr>
      <xdr:spPr>
        <a:xfrm>
          <a:off x="109728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0</xdr:colOff>
      <xdr:row>14</xdr:row>
      <xdr:rowOff>0</xdr:rowOff>
    </xdr:to>
    <xdr:sp>
      <xdr:nvSpPr>
        <xdr:cNvPr id="24" name="Note"/>
        <xdr:cNvSpPr>
          <a:spLocks/>
        </xdr:cNvSpPr>
      </xdr:nvSpPr>
      <xdr:spPr>
        <a:xfrm>
          <a:off x="109728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21</xdr:col>
      <xdr:colOff>0</xdr:colOff>
      <xdr:row>8</xdr:row>
      <xdr:rowOff>0</xdr:rowOff>
    </xdr:to>
    <xdr:sp>
      <xdr:nvSpPr>
        <xdr:cNvPr id="25" name="Note"/>
        <xdr:cNvSpPr>
          <a:spLocks/>
        </xdr:cNvSpPr>
      </xdr:nvSpPr>
      <xdr:spPr>
        <a:xfrm>
          <a:off x="121920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14</xdr:row>
      <xdr:rowOff>0</xdr:rowOff>
    </xdr:to>
    <xdr:sp>
      <xdr:nvSpPr>
        <xdr:cNvPr id="26" name="Note"/>
        <xdr:cNvSpPr>
          <a:spLocks/>
        </xdr:cNvSpPr>
      </xdr:nvSpPr>
      <xdr:spPr>
        <a:xfrm>
          <a:off x="121920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20</xdr:row>
      <xdr:rowOff>0</xdr:rowOff>
    </xdr:to>
    <xdr:sp>
      <xdr:nvSpPr>
        <xdr:cNvPr id="27" name="Note"/>
        <xdr:cNvSpPr>
          <a:spLocks/>
        </xdr:cNvSpPr>
      </xdr:nvSpPr>
      <xdr:spPr>
        <a:xfrm>
          <a:off x="121920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23</xdr:col>
      <xdr:colOff>0</xdr:colOff>
      <xdr:row>8</xdr:row>
      <xdr:rowOff>0</xdr:rowOff>
    </xdr:to>
    <xdr:sp>
      <xdr:nvSpPr>
        <xdr:cNvPr id="28" name="Note"/>
        <xdr:cNvSpPr>
          <a:spLocks/>
        </xdr:cNvSpPr>
      </xdr:nvSpPr>
      <xdr:spPr>
        <a:xfrm>
          <a:off x="13411200" y="1428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14</xdr:row>
      <xdr:rowOff>0</xdr:rowOff>
    </xdr:to>
    <xdr:sp>
      <xdr:nvSpPr>
        <xdr:cNvPr id="29" name="Note"/>
        <xdr:cNvSpPr>
          <a:spLocks/>
        </xdr:cNvSpPr>
      </xdr:nvSpPr>
      <xdr:spPr>
        <a:xfrm>
          <a:off x="13411200" y="2571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20</xdr:row>
      <xdr:rowOff>0</xdr:rowOff>
    </xdr:to>
    <xdr:sp>
      <xdr:nvSpPr>
        <xdr:cNvPr id="30" name="Note"/>
        <xdr:cNvSpPr>
          <a:spLocks/>
        </xdr:cNvSpPr>
      </xdr:nvSpPr>
      <xdr:spPr>
        <a:xfrm>
          <a:off x="13411200" y="3714750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 cmpd="sng">
          <a:solidFill>
            <a:srgbClr val="00008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31" name="Global"/>
        <xdr:cNvSpPr>
          <a:spLocks/>
        </xdr:cNvSpPr>
      </xdr:nvSpPr>
      <xdr:spPr>
        <a:xfrm>
          <a:off x="3048000" y="0"/>
          <a:ext cx="609600" cy="238125"/>
        </a:xfrm>
        <a:prstGeom prst="rect">
          <a:avLst/>
        </a:prstGeom>
        <a:solidFill>
          <a:srgbClr val="FF0000">
            <a:alpha val="5000"/>
          </a:srgbClr>
        </a:solidFill>
        <a:ln w="13970" cmpd="sng">
          <a:solidFill>
            <a:srgbClr val="8B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>
      <xdr:nvSpPr>
        <xdr:cNvPr id="32" name="Part"/>
        <xdr:cNvSpPr>
          <a:spLocks/>
        </xdr:cNvSpPr>
      </xdr:nvSpPr>
      <xdr:spPr>
        <a:xfrm>
          <a:off x="0" y="371475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sp>
      <xdr:nvSpPr>
        <xdr:cNvPr id="33" name="Part"/>
        <xdr:cNvSpPr>
          <a:spLocks/>
        </xdr:cNvSpPr>
      </xdr:nvSpPr>
      <xdr:spPr>
        <a:xfrm>
          <a:off x="0" y="257175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sp>
      <xdr:nvSpPr>
        <xdr:cNvPr id="34" name="Part"/>
        <xdr:cNvSpPr>
          <a:spLocks/>
        </xdr:cNvSpPr>
      </xdr:nvSpPr>
      <xdr:spPr>
        <a:xfrm>
          <a:off x="0" y="1428750"/>
          <a:ext cx="609600" cy="190500"/>
        </a:xfrm>
        <a:prstGeom prst="rect">
          <a:avLst/>
        </a:prstGeom>
        <a:solidFill>
          <a:srgbClr val="008000">
            <a:alpha val="5000"/>
          </a:srgbClr>
        </a:solidFill>
        <a:ln w="13970" cmpd="sng">
          <a:solidFill>
            <a:srgbClr val="0064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2" max="2" width="9.140625" style="1" customWidth="1"/>
  </cols>
  <sheetData>
    <row r="1" spans="1:25" ht="18.75">
      <c r="A1" s="5" t="s">
        <v>0</v>
      </c>
      <c r="B1" s="5"/>
      <c r="C1" s="1"/>
      <c r="D1" s="1"/>
      <c r="E1" s="1"/>
      <c r="F1" s="1" t="s">
        <v>18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>
      <c r="A2" s="5" t="s">
        <v>23</v>
      </c>
      <c r="B2" s="5"/>
      <c r="C2" s="1"/>
      <c r="D2" s="1"/>
      <c r="E2" s="1"/>
      <c r="F2" s="1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3" t="s">
        <v>22</v>
      </c>
      <c r="B3" s="3"/>
      <c r="C3" s="1"/>
      <c r="D3" s="1"/>
      <c r="E3" s="1"/>
      <c r="F3" s="1">
        <v>80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4" t="s">
        <v>30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1"/>
      <c r="B6" s="1" t="s">
        <v>29</v>
      </c>
      <c r="C6" s="1">
        <v>0</v>
      </c>
      <c r="D6" s="1"/>
      <c r="E6" s="1">
        <f>C6+1</f>
        <v>1</v>
      </c>
      <c r="F6" s="1"/>
      <c r="G6" s="1">
        <f>E6+1</f>
        <v>2</v>
      </c>
      <c r="H6" s="1"/>
      <c r="I6" s="1">
        <f>G6+1</f>
        <v>3</v>
      </c>
      <c r="J6" s="1"/>
      <c r="K6" s="1">
        <f>I6+1</f>
        <v>4</v>
      </c>
      <c r="L6" s="1"/>
      <c r="M6" s="1">
        <f>K6+1</f>
        <v>5</v>
      </c>
      <c r="N6" s="1"/>
      <c r="O6" s="1">
        <f>M6+0.5</f>
        <v>5.5</v>
      </c>
      <c r="P6" s="1"/>
      <c r="Q6" s="1">
        <f>O6+0.5</f>
        <v>6</v>
      </c>
      <c r="R6" s="1"/>
      <c r="S6" s="1">
        <f>Q6+1</f>
        <v>7</v>
      </c>
      <c r="T6" s="1"/>
      <c r="U6" s="1">
        <f>S6+1</f>
        <v>8</v>
      </c>
      <c r="V6" s="1"/>
      <c r="W6" s="1">
        <f>U6+3</f>
        <v>11</v>
      </c>
      <c r="X6" s="1"/>
      <c r="Y6" s="1">
        <f>W6+3</f>
        <v>14</v>
      </c>
    </row>
    <row r="7" spans="1:25" ht="15">
      <c r="A7" s="1" t="s">
        <v>19</v>
      </c>
      <c r="C7" s="1" t="s">
        <v>1</v>
      </c>
      <c r="D7" s="1"/>
      <c r="E7" s="1" t="s">
        <v>2</v>
      </c>
      <c r="F7" s="1"/>
      <c r="G7" s="1" t="s">
        <v>3</v>
      </c>
      <c r="H7" s="1"/>
      <c r="I7" s="1" t="s">
        <v>3</v>
      </c>
      <c r="J7" s="1"/>
      <c r="K7" s="1" t="s">
        <v>11</v>
      </c>
      <c r="L7" s="1"/>
      <c r="M7" s="1" t="s">
        <v>2</v>
      </c>
      <c r="N7" s="1"/>
      <c r="O7" s="1"/>
      <c r="P7" s="1"/>
      <c r="Q7" s="1" t="s">
        <v>1</v>
      </c>
      <c r="R7" s="1"/>
      <c r="S7" s="1" t="s">
        <v>12</v>
      </c>
      <c r="T7" s="1"/>
      <c r="U7" s="1" t="s">
        <v>1</v>
      </c>
      <c r="V7" s="1"/>
      <c r="W7" s="1" t="s">
        <v>1</v>
      </c>
      <c r="X7" s="1"/>
      <c r="Y7" s="1"/>
    </row>
    <row r="8" spans="1:25" ht="15">
      <c r="A8" s="1" t="s">
        <v>17</v>
      </c>
      <c r="B8" s="6" t="s">
        <v>25</v>
      </c>
      <c r="C8" s="1">
        <v>528.4</v>
      </c>
      <c r="D8" s="2"/>
      <c r="E8" s="1">
        <f>$C$8*POWER(2,4/12)</f>
        <v>665.7422827644509</v>
      </c>
      <c r="F8" s="2"/>
      <c r="G8" s="1">
        <f>$C$8*POWER(2,5/12)</f>
        <v>705.3293789434462</v>
      </c>
      <c r="H8" s="2"/>
      <c r="I8" s="1">
        <f>$C$8*POWER(2,5/12)</f>
        <v>705.3293789434462</v>
      </c>
      <c r="J8" s="2"/>
      <c r="K8" s="1">
        <f>$C$8*POWER(2,2/12)</f>
        <v>593.1089463266727</v>
      </c>
      <c r="L8" s="2"/>
      <c r="M8" s="1">
        <f>$C$8*POWER(2,4/12)</f>
        <v>665.7422827644509</v>
      </c>
      <c r="N8" s="2"/>
      <c r="O8" s="2"/>
      <c r="P8" s="2"/>
      <c r="Q8" s="1">
        <f>$C$8*POWER(2,0/12)</f>
        <v>528.4</v>
      </c>
      <c r="R8" s="2"/>
      <c r="S8" s="1">
        <f>$C$8*POWER(2,-1/12)</f>
        <v>498.74318682100676</v>
      </c>
      <c r="T8" s="2"/>
      <c r="U8" s="1">
        <f>$C$8*POWER(2,0/12)</f>
        <v>528.4</v>
      </c>
      <c r="V8" s="2"/>
      <c r="W8" s="1">
        <f>$C$8*POWER(2,0/12)</f>
        <v>528.4</v>
      </c>
      <c r="X8" s="1"/>
      <c r="Y8" s="1"/>
    </row>
    <row r="9" spans="1:25" ht="15">
      <c r="A9" s="1">
        <v>0</v>
      </c>
      <c r="B9" s="6" t="s">
        <v>24</v>
      </c>
      <c r="C9" s="1">
        <f>C$6</f>
        <v>0</v>
      </c>
      <c r="D9" s="1"/>
      <c r="E9" s="1">
        <f>E$6</f>
        <v>1</v>
      </c>
      <c r="F9" s="1"/>
      <c r="G9" s="1">
        <f>G$6</f>
        <v>2</v>
      </c>
      <c r="H9" s="1"/>
      <c r="I9" s="1">
        <f>I$6</f>
        <v>3</v>
      </c>
      <c r="J9" s="1"/>
      <c r="K9" s="1">
        <f>K$6</f>
        <v>4</v>
      </c>
      <c r="L9" s="1"/>
      <c r="M9" s="1">
        <f>M$6</f>
        <v>5</v>
      </c>
      <c r="N9" s="1"/>
      <c r="O9" s="1"/>
      <c r="P9" s="1"/>
      <c r="Q9" s="1">
        <f>Q$6</f>
        <v>6</v>
      </c>
      <c r="R9" s="1"/>
      <c r="S9" s="1">
        <f>S$6</f>
        <v>7</v>
      </c>
      <c r="T9" s="1"/>
      <c r="U9" s="1">
        <f>U$6</f>
        <v>8</v>
      </c>
      <c r="V9" s="1"/>
      <c r="W9" s="1">
        <f>W$6</f>
        <v>11</v>
      </c>
      <c r="X9" s="1"/>
      <c r="Y9" s="1"/>
    </row>
    <row r="10" spans="1:25" ht="15">
      <c r="A10" s="1">
        <v>40</v>
      </c>
      <c r="B10" s="6" t="s">
        <v>26</v>
      </c>
      <c r="C10" s="1">
        <f>E$6-C$6</f>
        <v>1</v>
      </c>
      <c r="D10" s="1"/>
      <c r="E10" s="1">
        <f>G$6-E$6</f>
        <v>1</v>
      </c>
      <c r="F10" s="1"/>
      <c r="G10" s="1">
        <f>I$6-G$6</f>
        <v>1</v>
      </c>
      <c r="H10" s="1"/>
      <c r="I10" s="1">
        <f>K$6-I$6</f>
        <v>1</v>
      </c>
      <c r="J10" s="1"/>
      <c r="K10" s="1">
        <f>M$6-K$6</f>
        <v>1</v>
      </c>
      <c r="L10" s="1"/>
      <c r="M10" s="1">
        <f>Q$6-M$6</f>
        <v>1</v>
      </c>
      <c r="N10" s="1"/>
      <c r="O10" s="1"/>
      <c r="P10" s="1"/>
      <c r="Q10" s="1">
        <f>S$6-Q$6</f>
        <v>1</v>
      </c>
      <c r="R10" s="1"/>
      <c r="S10" s="1">
        <f>U$6-S$6</f>
        <v>1</v>
      </c>
      <c r="T10" s="1"/>
      <c r="U10" s="1">
        <f>W$6-U$6</f>
        <v>3</v>
      </c>
      <c r="V10" s="1"/>
      <c r="W10" s="1">
        <f>Y$6-W$6</f>
        <v>3</v>
      </c>
      <c r="X10" s="1"/>
      <c r="Y10" s="1"/>
    </row>
    <row r="11" spans="1:25" ht="15">
      <c r="A11" s="1">
        <v>0</v>
      </c>
      <c r="B11" s="6" t="s">
        <v>27</v>
      </c>
      <c r="C11" s="1">
        <v>1</v>
      </c>
      <c r="D11" s="1"/>
      <c r="E11" s="1">
        <v>1</v>
      </c>
      <c r="F11" s="1"/>
      <c r="G11" s="1">
        <v>1</v>
      </c>
      <c r="H11" s="1"/>
      <c r="I11" s="1">
        <v>1</v>
      </c>
      <c r="J11" s="1"/>
      <c r="K11" s="1">
        <v>1</v>
      </c>
      <c r="L11" s="1"/>
      <c r="M11" s="1">
        <v>1</v>
      </c>
      <c r="N11" s="1"/>
      <c r="O11" s="1"/>
      <c r="P11" s="1"/>
      <c r="Q11" s="1">
        <v>1</v>
      </c>
      <c r="R11" s="1"/>
      <c r="S11" s="1">
        <v>1</v>
      </c>
      <c r="T11" s="1"/>
      <c r="U11" s="1">
        <v>1</v>
      </c>
      <c r="V11" s="1"/>
      <c r="W11" s="1">
        <v>1</v>
      </c>
      <c r="X11" s="1"/>
      <c r="Y11" s="1"/>
    </row>
    <row r="12" spans="1:25" ht="15">
      <c r="A12" s="1"/>
      <c r="B12" s="6" t="s">
        <v>28</v>
      </c>
      <c r="C12" s="1">
        <f>$A$11</f>
        <v>0</v>
      </c>
      <c r="D12" s="1"/>
      <c r="E12" s="1">
        <f>$A$11</f>
        <v>0</v>
      </c>
      <c r="F12" s="1"/>
      <c r="G12" s="1">
        <f>$A$11</f>
        <v>0</v>
      </c>
      <c r="H12" s="1"/>
      <c r="I12" s="1">
        <f>$A$11</f>
        <v>0</v>
      </c>
      <c r="J12" s="1"/>
      <c r="K12" s="1">
        <f>$A$11</f>
        <v>0</v>
      </c>
      <c r="L12" s="1"/>
      <c r="M12" s="1">
        <f>$A$11</f>
        <v>0</v>
      </c>
      <c r="N12" s="1"/>
      <c r="O12" s="1"/>
      <c r="P12" s="1"/>
      <c r="Q12" s="1">
        <f>$A$11</f>
        <v>0</v>
      </c>
      <c r="R12" s="1"/>
      <c r="S12" s="1">
        <f>$A$11</f>
        <v>0</v>
      </c>
      <c r="T12" s="1"/>
      <c r="U12" s="1">
        <f>$A$11</f>
        <v>0</v>
      </c>
      <c r="V12" s="1"/>
      <c r="W12" s="1">
        <f>$A$11</f>
        <v>0</v>
      </c>
      <c r="X12" s="1"/>
      <c r="Y12" s="1"/>
    </row>
    <row r="13" spans="1:25" ht="15">
      <c r="A13" s="1" t="s">
        <v>20</v>
      </c>
      <c r="C13" s="1" t="s">
        <v>4</v>
      </c>
      <c r="D13" s="1"/>
      <c r="E13" s="1" t="s">
        <v>5</v>
      </c>
      <c r="F13" s="1"/>
      <c r="G13" s="1" t="s">
        <v>6</v>
      </c>
      <c r="H13" s="1"/>
      <c r="I13" s="1" t="s">
        <v>6</v>
      </c>
      <c r="J13" s="1"/>
      <c r="K13" s="1" t="s">
        <v>12</v>
      </c>
      <c r="L13" s="1"/>
      <c r="M13" s="1" t="s">
        <v>12</v>
      </c>
      <c r="N13" s="1"/>
      <c r="O13" s="1" t="s">
        <v>15</v>
      </c>
      <c r="P13" s="1"/>
      <c r="Q13" s="1" t="s">
        <v>4</v>
      </c>
      <c r="R13" s="1"/>
      <c r="S13" s="1" t="s">
        <v>16</v>
      </c>
      <c r="T13" s="1"/>
      <c r="U13" s="1" t="s">
        <v>4</v>
      </c>
      <c r="V13" s="1"/>
      <c r="W13" s="1" t="s">
        <v>4</v>
      </c>
      <c r="X13" s="1"/>
      <c r="Y13" s="1"/>
    </row>
    <row r="14" spans="1:25" ht="15">
      <c r="A14" s="1" t="s">
        <v>17</v>
      </c>
      <c r="B14" s="6" t="s">
        <v>25</v>
      </c>
      <c r="C14" s="1">
        <f>$C$8*POWER(2,-8/12)</f>
        <v>332.87114138222546</v>
      </c>
      <c r="D14" s="2"/>
      <c r="E14" s="1">
        <f>$C$8*POWER(2,-12/12)</f>
        <v>264.2</v>
      </c>
      <c r="F14" s="2"/>
      <c r="G14" s="1">
        <f>$C$8*POWER(2,-3/12)</f>
        <v>444.32966582006276</v>
      </c>
      <c r="H14" s="2"/>
      <c r="I14" s="1">
        <f>$C$8*POWER(2,-3/12)</f>
        <v>444.32966582006276</v>
      </c>
      <c r="J14" s="2"/>
      <c r="K14" s="1">
        <f>$C$8*POWER(2,-1/12)</f>
        <v>498.74318682100676</v>
      </c>
      <c r="L14" s="2"/>
      <c r="M14" s="1">
        <f>$C$8*POWER(2,-1/12)</f>
        <v>498.74318682100676</v>
      </c>
      <c r="N14" s="2"/>
      <c r="O14" s="1">
        <f>$C$8*POWER(2,-5/12)</f>
        <v>395.85272971081923</v>
      </c>
      <c r="P14" s="2"/>
      <c r="Q14" s="1">
        <f>$C$8*POWER(2,-8/12)</f>
        <v>332.87114138222546</v>
      </c>
      <c r="R14" s="2"/>
      <c r="S14" s="1">
        <f>$C$8*POWER(2,-10/12)</f>
        <v>296.55447316333635</v>
      </c>
      <c r="T14" s="2"/>
      <c r="U14" s="1">
        <f>$C$8*POWER(2,-8/12)</f>
        <v>332.87114138222546</v>
      </c>
      <c r="V14" s="2"/>
      <c r="W14" s="1">
        <f>$C$8*POWER(2,-8/12)</f>
        <v>332.87114138222546</v>
      </c>
      <c r="X14" s="1"/>
      <c r="Y14" s="1"/>
    </row>
    <row r="15" spans="1:25" ht="15">
      <c r="A15" s="1">
        <v>0</v>
      </c>
      <c r="B15" s="6" t="s">
        <v>24</v>
      </c>
      <c r="C15" s="1">
        <f>C$6</f>
        <v>0</v>
      </c>
      <c r="D15" s="1"/>
      <c r="E15" s="1">
        <f>E$6</f>
        <v>1</v>
      </c>
      <c r="F15" s="1"/>
      <c r="G15" s="1">
        <f>G$6</f>
        <v>2</v>
      </c>
      <c r="H15" s="1"/>
      <c r="I15" s="1">
        <f>I$6</f>
        <v>3</v>
      </c>
      <c r="J15" s="1"/>
      <c r="K15" s="1">
        <f>K$6</f>
        <v>4</v>
      </c>
      <c r="L15" s="1"/>
      <c r="M15" s="1">
        <f>M$6</f>
        <v>5</v>
      </c>
      <c r="N15" s="1"/>
      <c r="O15" s="1">
        <f>O$6</f>
        <v>5.5</v>
      </c>
      <c r="P15" s="1"/>
      <c r="Q15" s="1">
        <f>Q$6</f>
        <v>6</v>
      </c>
      <c r="R15" s="1"/>
      <c r="S15" s="1">
        <f>S$6</f>
        <v>7</v>
      </c>
      <c r="T15" s="1"/>
      <c r="U15" s="1">
        <f>U$6</f>
        <v>8</v>
      </c>
      <c r="V15" s="1"/>
      <c r="W15" s="1">
        <f>W$6</f>
        <v>11</v>
      </c>
      <c r="X15" s="1"/>
      <c r="Y15" s="1"/>
    </row>
    <row r="16" spans="1:25" ht="15">
      <c r="A16" s="1">
        <v>41</v>
      </c>
      <c r="B16" s="6" t="s">
        <v>26</v>
      </c>
      <c r="C16" s="1">
        <f>E$6-C$6</f>
        <v>1</v>
      </c>
      <c r="D16" s="1"/>
      <c r="E16" s="1">
        <f>G$6-E$6</f>
        <v>1</v>
      </c>
      <c r="F16" s="1"/>
      <c r="G16" s="1">
        <f>I$6-G$6</f>
        <v>1</v>
      </c>
      <c r="H16" s="1"/>
      <c r="I16" s="1">
        <f>K$6-I$6</f>
        <v>1</v>
      </c>
      <c r="J16" s="1"/>
      <c r="K16" s="1">
        <f>M$6-K$6</f>
        <v>1</v>
      </c>
      <c r="L16" s="1"/>
      <c r="M16" s="1">
        <f>O$6-M$6</f>
        <v>0.5</v>
      </c>
      <c r="N16" s="1"/>
      <c r="O16" s="1">
        <f>Q$6-O$6</f>
        <v>0.5</v>
      </c>
      <c r="P16" s="1"/>
      <c r="Q16" s="1">
        <f>S$6-Q$6</f>
        <v>1</v>
      </c>
      <c r="R16" s="1"/>
      <c r="S16" s="1">
        <f>U$6-S$6</f>
        <v>1</v>
      </c>
      <c r="T16" s="1"/>
      <c r="U16" s="1">
        <f>W$6-U$6</f>
        <v>3</v>
      </c>
      <c r="V16" s="1"/>
      <c r="W16" s="1">
        <f>Y$6-W$6</f>
        <v>3</v>
      </c>
      <c r="X16" s="1"/>
      <c r="Y16" s="1"/>
    </row>
    <row r="17" spans="1:25" ht="15">
      <c r="A17" s="1">
        <v>1</v>
      </c>
      <c r="B17" s="6" t="s">
        <v>27</v>
      </c>
      <c r="C17" s="1">
        <v>1</v>
      </c>
      <c r="D17" s="1"/>
      <c r="E17" s="1">
        <v>1</v>
      </c>
      <c r="F17" s="1"/>
      <c r="G17" s="1">
        <v>1</v>
      </c>
      <c r="H17" s="1"/>
      <c r="I17" s="1">
        <v>1</v>
      </c>
      <c r="J17" s="1"/>
      <c r="K17" s="1">
        <v>1</v>
      </c>
      <c r="L17" s="1"/>
      <c r="M17" s="1">
        <v>1</v>
      </c>
      <c r="N17" s="1"/>
      <c r="O17" s="1">
        <v>0.9</v>
      </c>
      <c r="P17" s="1"/>
      <c r="Q17" s="1">
        <v>1</v>
      </c>
      <c r="R17" s="1"/>
      <c r="S17" s="1">
        <v>1</v>
      </c>
      <c r="T17" s="1"/>
      <c r="U17" s="1">
        <v>1</v>
      </c>
      <c r="V17" s="1"/>
      <c r="W17" s="1">
        <v>1</v>
      </c>
      <c r="X17" s="1"/>
      <c r="Y17" s="1"/>
    </row>
    <row r="18" spans="1:25" ht="15">
      <c r="A18" s="1"/>
      <c r="B18" s="6" t="s">
        <v>28</v>
      </c>
      <c r="C18" s="1">
        <f>$A$17</f>
        <v>1</v>
      </c>
      <c r="D18" s="1"/>
      <c r="E18" s="1">
        <f>$A$17</f>
        <v>1</v>
      </c>
      <c r="F18" s="1"/>
      <c r="G18" s="1">
        <f>$A$17</f>
        <v>1</v>
      </c>
      <c r="H18" s="1"/>
      <c r="I18" s="1">
        <f>$A$17</f>
        <v>1</v>
      </c>
      <c r="J18" s="1"/>
      <c r="K18" s="1">
        <f>$A$17</f>
        <v>1</v>
      </c>
      <c r="L18" s="1"/>
      <c r="M18" s="1">
        <f>$A$17</f>
        <v>1</v>
      </c>
      <c r="N18" s="1"/>
      <c r="O18" s="1">
        <f>$A$17</f>
        <v>1</v>
      </c>
      <c r="P18" s="1"/>
      <c r="Q18" s="1">
        <f>$A$17</f>
        <v>1</v>
      </c>
      <c r="R18" s="1"/>
      <c r="S18" s="1">
        <f>$A$17</f>
        <v>1</v>
      </c>
      <c r="T18" s="1"/>
      <c r="U18" s="1">
        <f>$A$17</f>
        <v>1</v>
      </c>
      <c r="V18" s="1"/>
      <c r="W18" s="1">
        <f>$A$17</f>
        <v>1</v>
      </c>
      <c r="X18" s="1"/>
      <c r="Y18" s="1"/>
    </row>
    <row r="19" spans="1:25" ht="15">
      <c r="A19" s="1" t="s">
        <v>21</v>
      </c>
      <c r="C19" s="1" t="s">
        <v>7</v>
      </c>
      <c r="D19" s="1"/>
      <c r="E19" s="1" t="s">
        <v>8</v>
      </c>
      <c r="F19" s="1"/>
      <c r="G19" s="1" t="s">
        <v>9</v>
      </c>
      <c r="H19" s="1"/>
      <c r="I19" s="1" t="s">
        <v>10</v>
      </c>
      <c r="J19" s="1"/>
      <c r="K19" s="1" t="s">
        <v>13</v>
      </c>
      <c r="L19" s="1"/>
      <c r="M19" s="1" t="s">
        <v>14</v>
      </c>
      <c r="N19" s="1"/>
      <c r="O19" s="1"/>
      <c r="P19" s="1"/>
      <c r="Q19" s="1" t="s">
        <v>13</v>
      </c>
      <c r="R19" s="1"/>
      <c r="S19" s="1"/>
      <c r="T19" s="1"/>
      <c r="U19" s="1" t="s">
        <v>7</v>
      </c>
      <c r="V19" s="1"/>
      <c r="W19" s="1" t="s">
        <v>7</v>
      </c>
      <c r="X19" s="1"/>
      <c r="Y19" s="1"/>
    </row>
    <row r="20" spans="1:25" ht="15">
      <c r="A20" s="1" t="s">
        <v>17</v>
      </c>
      <c r="B20" s="6" t="s">
        <v>25</v>
      </c>
      <c r="C20" s="1">
        <f>$C$8*POWER(2,-24/12)</f>
        <v>132.1</v>
      </c>
      <c r="D20" s="2"/>
      <c r="E20" s="1">
        <f>$C$8*POWER(2,-27/12)</f>
        <v>111.08241645501569</v>
      </c>
      <c r="F20" s="2"/>
      <c r="G20" s="1">
        <f>$C$8*POWER(2,-31/12)</f>
        <v>88.16617236793076</v>
      </c>
      <c r="H20" s="2"/>
      <c r="I20" s="1">
        <f>$C$8*POWER(2,-34/12)</f>
        <v>74.13861829083409</v>
      </c>
      <c r="J20" s="2"/>
      <c r="K20" s="1">
        <f>$C$8*POWER(2,-29/12)</f>
        <v>98.96318242770482</v>
      </c>
      <c r="L20" s="2"/>
      <c r="M20" s="1">
        <f>$C$8*POWER(2,-32/12)</f>
        <v>83.21778534555636</v>
      </c>
      <c r="N20" s="2"/>
      <c r="O20" s="2"/>
      <c r="P20" s="2"/>
      <c r="Q20" s="1">
        <f>$C$8*POWER(2,-29/12)</f>
        <v>98.96318242770482</v>
      </c>
      <c r="R20" s="2"/>
      <c r="S20" s="2"/>
      <c r="T20" s="2"/>
      <c r="U20" s="1">
        <f>$C$8*POWER(2,-24/12)</f>
        <v>132.1</v>
      </c>
      <c r="V20" s="2"/>
      <c r="W20" s="1">
        <f>$C$8*POWER(2,-24/12)</f>
        <v>132.1</v>
      </c>
      <c r="X20" s="1"/>
      <c r="Y20" s="1"/>
    </row>
    <row r="21" spans="1:25" ht="15">
      <c r="A21" s="1">
        <v>0</v>
      </c>
      <c r="B21" s="6" t="s">
        <v>24</v>
      </c>
      <c r="C21" s="1">
        <f>C$6</f>
        <v>0</v>
      </c>
      <c r="D21" s="1"/>
      <c r="E21" s="1">
        <f>E$6</f>
        <v>1</v>
      </c>
      <c r="F21" s="1"/>
      <c r="G21" s="1">
        <f>G$6</f>
        <v>2</v>
      </c>
      <c r="H21" s="1"/>
      <c r="I21" s="1">
        <f>I$6</f>
        <v>3</v>
      </c>
      <c r="J21" s="1"/>
      <c r="K21" s="1">
        <f>K$6</f>
        <v>4</v>
      </c>
      <c r="L21" s="1"/>
      <c r="M21" s="1">
        <f>M$6</f>
        <v>5</v>
      </c>
      <c r="N21" s="1"/>
      <c r="O21" s="1"/>
      <c r="P21" s="1"/>
      <c r="Q21" s="1">
        <f>Q$6</f>
        <v>6</v>
      </c>
      <c r="R21" s="1"/>
      <c r="S21" s="1"/>
      <c r="T21" s="1"/>
      <c r="U21" s="1">
        <f>U$6</f>
        <v>8</v>
      </c>
      <c r="V21" s="1"/>
      <c r="W21" s="1">
        <f>W$6</f>
        <v>11</v>
      </c>
      <c r="X21" s="1"/>
      <c r="Y21" s="1"/>
    </row>
    <row r="22" spans="1:25" ht="15">
      <c r="A22" s="1">
        <v>42</v>
      </c>
      <c r="B22" s="6" t="s">
        <v>26</v>
      </c>
      <c r="C22" s="1">
        <f>E$6-C$6</f>
        <v>1</v>
      </c>
      <c r="D22" s="1"/>
      <c r="E22" s="1">
        <f>G$6-E$6</f>
        <v>1</v>
      </c>
      <c r="F22" s="1"/>
      <c r="G22" s="1">
        <f>I$6-G$6</f>
        <v>1</v>
      </c>
      <c r="H22" s="1"/>
      <c r="I22" s="1">
        <f>K$6-I$6</f>
        <v>1</v>
      </c>
      <c r="J22" s="1"/>
      <c r="K22" s="1">
        <f>M$6-K$6</f>
        <v>1</v>
      </c>
      <c r="L22" s="1"/>
      <c r="M22" s="1">
        <f>Q$6-M$6</f>
        <v>1</v>
      </c>
      <c r="N22" s="1"/>
      <c r="O22" s="1"/>
      <c r="P22" s="1"/>
      <c r="Q22" s="1">
        <f>U$6-Q$6</f>
        <v>2</v>
      </c>
      <c r="R22" s="1"/>
      <c r="S22" s="1"/>
      <c r="T22" s="1"/>
      <c r="U22" s="1">
        <f>W$6-U$6</f>
        <v>3</v>
      </c>
      <c r="V22" s="1"/>
      <c r="W22" s="1">
        <f>Y$6-W$6</f>
        <v>3</v>
      </c>
      <c r="X22" s="1"/>
      <c r="Y22" s="1"/>
    </row>
    <row r="23" spans="1:25" ht="15">
      <c r="A23" s="1">
        <v>2</v>
      </c>
      <c r="B23" s="6" t="s">
        <v>27</v>
      </c>
      <c r="C23" s="1">
        <v>1</v>
      </c>
      <c r="D23" s="1"/>
      <c r="E23" s="1">
        <v>1</v>
      </c>
      <c r="F23" s="1"/>
      <c r="G23" s="1">
        <v>1</v>
      </c>
      <c r="H23" s="1"/>
      <c r="I23" s="1">
        <v>1</v>
      </c>
      <c r="J23" s="1"/>
      <c r="K23" s="1">
        <v>1</v>
      </c>
      <c r="L23" s="1"/>
      <c r="M23" s="1">
        <v>1</v>
      </c>
      <c r="N23" s="1"/>
      <c r="O23" s="1"/>
      <c r="P23" s="1"/>
      <c r="Q23" s="1">
        <v>1</v>
      </c>
      <c r="R23" s="1"/>
      <c r="S23" s="1"/>
      <c r="T23" s="1"/>
      <c r="U23" s="1">
        <v>1</v>
      </c>
      <c r="V23" s="1"/>
      <c r="W23" s="1">
        <v>1</v>
      </c>
      <c r="X23" s="1"/>
      <c r="Y23" s="1"/>
    </row>
    <row r="24" spans="2:23" ht="15">
      <c r="B24" s="6" t="s">
        <v>28</v>
      </c>
      <c r="C24" s="1">
        <f>$A$23</f>
        <v>2</v>
      </c>
      <c r="E24" s="1">
        <f>$A$23</f>
        <v>2</v>
      </c>
      <c r="G24" s="1">
        <f>$A$23</f>
        <v>2</v>
      </c>
      <c r="I24" s="1">
        <f>$A$23</f>
        <v>2</v>
      </c>
      <c r="K24" s="1">
        <f>$A$23</f>
        <v>2</v>
      </c>
      <c r="M24" s="1">
        <f>$A$23</f>
        <v>2</v>
      </c>
      <c r="Q24" s="1">
        <f>$A$23</f>
        <v>2</v>
      </c>
      <c r="U24" s="1">
        <f>$A$23</f>
        <v>2</v>
      </c>
      <c r="W24" s="1">
        <f>$A$23</f>
        <v>2</v>
      </c>
    </row>
    <row r="26" ht="15">
      <c r="A26" s="4" t="s">
        <v>31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DK</cp:lastModifiedBy>
  <dcterms:created xsi:type="dcterms:W3CDTF">2011-07-13T18:44:56Z</dcterms:created>
  <dcterms:modified xsi:type="dcterms:W3CDTF">2012-05-13T10:34:55Z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nesInTune Part Setup #0">
    <vt:lpwstr>no=0
id=0
chs=1,2,3
pbend=yes
pbendRange=1
Microsoft GS Wavetable Synth</vt:lpwstr>
  </property>
  <property fmtid="{D5CDD505-2E9C-101B-9397-08002B2CF9AE}" pid="3" name="TonesInTune Part Setup #1">
    <vt:lpwstr>no=1
id=0
chs=4,5,6
pbend=yes
pbendRange=1
Microsoft GS Wavetable Synth</vt:lpwstr>
  </property>
  <property fmtid="{D5CDD505-2E9C-101B-9397-08002B2CF9AE}" pid="4" name="TonesInTune Part Setup #2">
    <vt:lpwstr>no=2
id=0
chs=7,8,9
pbend=yes
pbendRange=1
Microsoft GS Wavetable Synth</vt:lpwstr>
  </property>
</Properties>
</file>